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D20" i="1"/>
  <c r="D29"/>
  <c r="C29"/>
  <c r="C30" s="1"/>
  <c r="D64"/>
  <c r="C64"/>
  <c r="D58"/>
  <c r="C58"/>
  <c r="D52"/>
  <c r="C52"/>
  <c r="C53" s="1"/>
  <c r="D47"/>
  <c r="C47"/>
  <c r="D34"/>
  <c r="C34"/>
  <c r="C35" s="1"/>
  <c r="C20" l="1"/>
  <c r="C21" s="1"/>
  <c r="D16"/>
  <c r="C16"/>
  <c r="C17" s="1"/>
  <c r="D11"/>
  <c r="C11"/>
  <c r="C12" s="1"/>
  <c r="D6"/>
  <c r="C6"/>
  <c r="C7" s="1"/>
  <c r="C41"/>
  <c r="C42" s="1"/>
  <c r="D41"/>
  <c r="C59"/>
  <c r="C48"/>
  <c r="C65" l="1"/>
  <c r="C67" s="1"/>
</calcChain>
</file>

<file path=xl/sharedStrings.xml><?xml version="1.0" encoding="utf-8"?>
<sst xmlns="http://schemas.openxmlformats.org/spreadsheetml/2006/main" count="217" uniqueCount="102">
  <si>
    <t>CLASSI</t>
  </si>
  <si>
    <t>PARTECIPANTI</t>
  </si>
  <si>
    <t>% ADES</t>
  </si>
  <si>
    <t>ACCOMPAGNATORI</t>
  </si>
  <si>
    <t>TOTALE</t>
  </si>
  <si>
    <t>NO</t>
  </si>
  <si>
    <t>CLASSI QUINTE</t>
  </si>
  <si>
    <t>5 GG.</t>
  </si>
  <si>
    <t>FOTI</t>
  </si>
  <si>
    <t>DIRIGENTE SCOLASTICO</t>
  </si>
  <si>
    <t xml:space="preserve">TOT ALUNNI COINVOLTI </t>
  </si>
  <si>
    <t>CLASSI SECONDE</t>
  </si>
  <si>
    <t>DT</t>
  </si>
  <si>
    <t>1 GG.</t>
  </si>
  <si>
    <t>BT</t>
  </si>
  <si>
    <t>AT</t>
  </si>
  <si>
    <t>CT</t>
  </si>
  <si>
    <t>CTG</t>
  </si>
  <si>
    <t>TRENTINO</t>
  </si>
  <si>
    <t>ETP</t>
  </si>
  <si>
    <t>3 GG.</t>
  </si>
  <si>
    <t>SI</t>
  </si>
  <si>
    <t>DTP</t>
  </si>
  <si>
    <t>BTP</t>
  </si>
  <si>
    <t>PARCO SIGURTA'</t>
  </si>
  <si>
    <t>ET</t>
  </si>
  <si>
    <t>BP</t>
  </si>
  <si>
    <t>CP</t>
  </si>
  <si>
    <t xml:space="preserve">CLASSI TERZE </t>
  </si>
  <si>
    <t>ATP</t>
  </si>
  <si>
    <t>AP</t>
  </si>
  <si>
    <t>VIAGGI D'ISTRUZIONE 2023/24</t>
  </si>
  <si>
    <t>CLASSI PRIME</t>
  </si>
  <si>
    <t>JUNGLE RIDER PARK</t>
  </si>
  <si>
    <t>MONTRASIO - SMITH</t>
  </si>
  <si>
    <t>al. con disab.</t>
  </si>
  <si>
    <t>SANTAGATA - sost. GINARDO</t>
  </si>
  <si>
    <t xml:space="preserve">  4  accompagnatori  1/10                                                        </t>
  </si>
  <si>
    <t xml:space="preserve">REF. MONTRASIO                                </t>
  </si>
  <si>
    <t>USCITA 1</t>
  </si>
  <si>
    <t>USCITA 2</t>
  </si>
  <si>
    <t>FT</t>
  </si>
  <si>
    <t>SPADOLA - CANNELLA C.</t>
  </si>
  <si>
    <t>PANSERA - DADDATO</t>
  </si>
  <si>
    <t>USCITA 3</t>
  </si>
  <si>
    <t xml:space="preserve">REF. SPADOLA                                </t>
  </si>
  <si>
    <t>SANTORO - MONACO sost. ZOCCALI</t>
  </si>
  <si>
    <t xml:space="preserve">  6  accompagnatori  1/6                                                        </t>
  </si>
  <si>
    <t>USCITA 4</t>
  </si>
  <si>
    <t xml:space="preserve">REF. SANTORO                               </t>
  </si>
  <si>
    <t xml:space="preserve">REF. MUSSI                                </t>
  </si>
  <si>
    <t>CUCINOTTA - SANTORO</t>
  </si>
  <si>
    <t xml:space="preserve">REF.  CARDAMONE                              </t>
  </si>
  <si>
    <t>DADDATO sost. RISTUCCIA</t>
  </si>
  <si>
    <t>RIVA - ZANNOLFI - sost . MAZZA</t>
  </si>
  <si>
    <t>COLOMBO M. - SANTAGATA - sost. FIORIN</t>
  </si>
  <si>
    <t>GALBIATI - organizz. CARDAMONE</t>
  </si>
  <si>
    <t>BUSACCA -sost. ROMEO PAOLO + genitore</t>
  </si>
  <si>
    <t>PIZZIMENTI - LUPO - sost. TALARICO M.T. + genitore</t>
  </si>
  <si>
    <t>POLIMENI</t>
  </si>
  <si>
    <t xml:space="preserve">  6 accompagnatori  1/7                                                        </t>
  </si>
  <si>
    <t xml:space="preserve">REF. PIZZIMENTI                             </t>
  </si>
  <si>
    <t xml:space="preserve">REF. FOTI                               </t>
  </si>
  <si>
    <t>FOTI - QUARTA</t>
  </si>
  <si>
    <t>MAGGIORE</t>
  </si>
  <si>
    <t>MONTELEONE - sost. RASO</t>
  </si>
  <si>
    <t xml:space="preserve">  5 accompagnatori  1/9                                                         </t>
  </si>
  <si>
    <t xml:space="preserve">REF. CANNELLA S.                                  </t>
  </si>
  <si>
    <t>PANSERA - CANNELLA C.</t>
  </si>
  <si>
    <t>CANNELLA S. - NAPOLI sost. RUGGIERI</t>
  </si>
  <si>
    <t xml:space="preserve">  5 accompagnatori  1/8                                                        </t>
  </si>
  <si>
    <t>FRIULI - SLOVENIA</t>
  </si>
  <si>
    <t xml:space="preserve">REF. LIURNI                                  </t>
  </si>
  <si>
    <t>LIURNI - ZAFFERAMI</t>
  </si>
  <si>
    <t xml:space="preserve">  3 accompagnatori  1/12                                                         </t>
  </si>
  <si>
    <t>ENOGASTRONOMIA IN CAMPANIA</t>
  </si>
  <si>
    <t xml:space="preserve">REF. GRANATO                          </t>
  </si>
  <si>
    <t>CANNELLA - SPADA</t>
  </si>
  <si>
    <t>CUCINOTTA - esp: GRANATO</t>
  </si>
  <si>
    <t>PICARIELLO - sost. CARDAMONE</t>
  </si>
  <si>
    <t>prof.ssa Maria Grazia Di Battista</t>
  </si>
  <si>
    <t xml:space="preserve">  6 accompagnatori  1/9                                                </t>
  </si>
  <si>
    <t>Limbiate 12.12.2023</t>
  </si>
  <si>
    <t xml:space="preserve">REF. PICARIELLO                               </t>
  </si>
  <si>
    <t xml:space="preserve">  12 accompagnatori  1/8                                                        </t>
  </si>
  <si>
    <r>
      <t xml:space="preserve">ALUNNI -  12  ACCOMPAGNATORI  </t>
    </r>
    <r>
      <rPr>
        <b/>
        <sz val="10"/>
        <rFont val="Arial"/>
        <family val="2"/>
      </rPr>
      <t xml:space="preserve">data: 02 .05.2024 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 giovedì</t>
    </r>
    <r>
      <rPr>
        <b/>
        <sz val="10"/>
        <color indexed="12"/>
        <rFont val="Arial"/>
        <family val="2"/>
      </rPr>
      <t xml:space="preserve"> 2  pullman  52 p.</t>
    </r>
  </si>
  <si>
    <t xml:space="preserve"> BRESCIA ROMANA</t>
  </si>
  <si>
    <t>CAPONE - PICARIELLO</t>
  </si>
  <si>
    <t>SMITH sost: CONGIUSTI'</t>
  </si>
  <si>
    <r>
      <t xml:space="preserve">ALUNNI -  3  ACCOMPAGNATORI  </t>
    </r>
    <r>
      <rPr>
        <b/>
        <sz val="10"/>
        <rFont val="Arial"/>
        <family val="2"/>
      </rPr>
      <t>data: DAL 27.02 AL 02.03.2024</t>
    </r>
    <r>
      <rPr>
        <b/>
        <sz val="10"/>
        <color indexed="12"/>
        <rFont val="Arial"/>
        <family val="2"/>
      </rPr>
      <t xml:space="preserve">  pullman 52 posti</t>
    </r>
  </si>
  <si>
    <r>
      <t xml:space="preserve">AL. -  6  ACCOMPAGNATORI + 2 GEN. data: </t>
    </r>
    <r>
      <rPr>
        <b/>
        <sz val="10"/>
        <rFont val="Arial"/>
        <family val="2"/>
      </rPr>
      <t>DAL 22.04 AL 24.04.2024</t>
    </r>
    <r>
      <rPr>
        <b/>
        <sz val="10"/>
        <color indexed="12"/>
        <rFont val="Arial"/>
        <family val="2"/>
      </rPr>
      <t xml:space="preserve">  pullman 52 p.</t>
    </r>
  </si>
  <si>
    <r>
      <t xml:space="preserve">ALUNNI -  5  ACCOMPAGNATORI  data: </t>
    </r>
    <r>
      <rPr>
        <b/>
        <sz val="10"/>
        <rFont val="Arial"/>
        <family val="2"/>
      </rPr>
      <t>DAL 2.05 AL 4.05.2024</t>
    </r>
    <r>
      <rPr>
        <b/>
        <sz val="10"/>
        <color indexed="12"/>
        <rFont val="Arial"/>
        <family val="2"/>
      </rPr>
      <t xml:space="preserve">    pullman 52 posti</t>
    </r>
  </si>
  <si>
    <r>
      <t xml:space="preserve">ALUNNI -  5  ACCOMPAGNATORI  data: </t>
    </r>
    <r>
      <rPr>
        <b/>
        <sz val="10"/>
        <rFont val="Arial"/>
        <family val="2"/>
      </rPr>
      <t>DAL 6.05 AL 8.05.2024</t>
    </r>
    <r>
      <rPr>
        <b/>
        <sz val="10"/>
        <color indexed="12"/>
        <rFont val="Arial"/>
        <family val="2"/>
      </rPr>
      <t xml:space="preserve">    pullman 52 posti</t>
    </r>
  </si>
  <si>
    <r>
      <t xml:space="preserve">ALUNNI -  4 ACCOMPAGNATORI  data:  </t>
    </r>
    <r>
      <rPr>
        <b/>
        <sz val="10"/>
        <rFont val="Arial"/>
        <family val="2"/>
      </rPr>
      <t>03 .04.2024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 mercoledì</t>
    </r>
    <r>
      <rPr>
        <b/>
        <sz val="10"/>
        <color indexed="12"/>
        <rFont val="Arial"/>
        <family val="2"/>
      </rPr>
      <t xml:space="preserve"> pullman 52 p.</t>
    </r>
  </si>
  <si>
    <r>
      <t xml:space="preserve">ALUNNI -  4 ACCOMPAGNATORI  data:  </t>
    </r>
    <r>
      <rPr>
        <b/>
        <sz val="10"/>
        <color rgb="FFFF0000"/>
        <rFont val="Arial"/>
        <family val="2"/>
      </rPr>
      <t>da definire</t>
    </r>
    <r>
      <rPr>
        <b/>
        <sz val="10"/>
        <color indexed="12"/>
        <rFont val="Arial"/>
        <family val="2"/>
      </rPr>
      <t xml:space="preserve">  treno+navetta </t>
    </r>
  </si>
  <si>
    <r>
      <t xml:space="preserve">ALUNNI -  6 ACCOMPAGNATORI  data:  </t>
    </r>
    <r>
      <rPr>
        <b/>
        <sz val="10"/>
        <color rgb="FFFF0000"/>
        <rFont val="Arial"/>
        <family val="2"/>
      </rPr>
      <t>da definire</t>
    </r>
    <r>
      <rPr>
        <b/>
        <sz val="10"/>
        <color indexed="12"/>
        <rFont val="Arial"/>
        <family val="2"/>
      </rPr>
      <t xml:space="preserve">  treno+navetta </t>
    </r>
  </si>
  <si>
    <t>JUNGLE RIDER PARK  1 GG.</t>
  </si>
  <si>
    <t>MUSSI - LUPO sost. DELFINO</t>
  </si>
  <si>
    <t>ALIBERTO sost. SANTAMBROGIO - BASILICO'</t>
  </si>
  <si>
    <t xml:space="preserve">  3  accompagnatori  1/7                                                        </t>
  </si>
  <si>
    <r>
      <t xml:space="preserve">ALUNNI -  3 ACCOMPAGNATORI  data:  </t>
    </r>
    <r>
      <rPr>
        <b/>
        <sz val="10"/>
        <color rgb="FFFF0000"/>
        <rFont val="Arial"/>
        <family val="2"/>
      </rPr>
      <t>da definire</t>
    </r>
    <r>
      <rPr>
        <b/>
        <sz val="10"/>
        <color indexed="12"/>
        <rFont val="Arial"/>
        <family val="2"/>
      </rPr>
      <t xml:space="preserve">  treno+navetta </t>
    </r>
  </si>
  <si>
    <r>
      <t xml:space="preserve">ALUNNI -  6  ACCOMPAGNATORI  data: DAL </t>
    </r>
    <r>
      <rPr>
        <b/>
        <sz val="10"/>
        <rFont val="Arial"/>
        <family val="2"/>
      </rPr>
      <t xml:space="preserve"> 15 .04 AL 19 .04.2024</t>
    </r>
    <r>
      <rPr>
        <b/>
        <sz val="10"/>
        <color indexed="12"/>
        <rFont val="Arial"/>
        <family val="2"/>
      </rPr>
      <t xml:space="preserve"> pullman 56 p.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</si>
</sst>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2" borderId="0" xfId="0" applyFill="1" applyBorder="1"/>
    <xf numFmtId="0" fontId="2" fillId="0" borderId="3" xfId="0" applyFont="1" applyBorder="1"/>
    <xf numFmtId="0" fontId="2" fillId="0" borderId="4" xfId="0" applyFont="1" applyBorder="1"/>
    <xf numFmtId="0" fontId="3" fillId="3" borderId="7" xfId="0" applyFont="1" applyFill="1" applyBorder="1"/>
    <xf numFmtId="0" fontId="3" fillId="0" borderId="9" xfId="0" applyFont="1" applyBorder="1"/>
    <xf numFmtId="0" fontId="3" fillId="0" borderId="0" xfId="0" applyFont="1" applyBorder="1"/>
    <xf numFmtId="0" fontId="0" fillId="2" borderId="0" xfId="0" applyFill="1"/>
    <xf numFmtId="0" fontId="3" fillId="3" borderId="10" xfId="0" applyFont="1" applyFill="1" applyBorder="1"/>
    <xf numFmtId="0" fontId="5" fillId="2" borderId="0" xfId="0" applyFont="1" applyFill="1" applyBorder="1"/>
    <xf numFmtId="1" fontId="2" fillId="0" borderId="0" xfId="0" applyNumberFormat="1" applyFont="1" applyBorder="1"/>
    <xf numFmtId="0" fontId="2" fillId="2" borderId="0" xfId="0" applyFont="1" applyFill="1" applyBorder="1"/>
    <xf numFmtId="0" fontId="2" fillId="3" borderId="5" xfId="0" applyFont="1" applyFill="1" applyBorder="1"/>
    <xf numFmtId="0" fontId="2" fillId="0" borderId="6" xfId="0" applyFont="1" applyBorder="1"/>
    <xf numFmtId="0" fontId="2" fillId="4" borderId="6" xfId="0" applyFont="1" applyFill="1" applyBorder="1"/>
    <xf numFmtId="0" fontId="3" fillId="0" borderId="14" xfId="0" applyFont="1" applyBorder="1"/>
    <xf numFmtId="0" fontId="3" fillId="2" borderId="8" xfId="0" applyFont="1" applyFill="1" applyBorder="1"/>
    <xf numFmtId="0" fontId="2" fillId="0" borderId="16" xfId="0" applyFont="1" applyBorder="1"/>
    <xf numFmtId="0" fontId="4" fillId="2" borderId="8" xfId="0" applyFont="1" applyFill="1" applyBorder="1"/>
    <xf numFmtId="0" fontId="3" fillId="2" borderId="0" xfId="0" applyFont="1" applyFill="1" applyBorder="1"/>
    <xf numFmtId="0" fontId="3" fillId="0" borderId="17" xfId="0" applyFont="1" applyBorder="1"/>
    <xf numFmtId="0" fontId="2" fillId="0" borderId="5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4" fillId="2" borderId="24" xfId="0" applyFont="1" applyFill="1" applyBorder="1"/>
    <xf numFmtId="0" fontId="3" fillId="0" borderId="26" xfId="0" applyFont="1" applyBorder="1"/>
    <xf numFmtId="0" fontId="3" fillId="0" borderId="8" xfId="0" applyFont="1" applyBorder="1"/>
    <xf numFmtId="0" fontId="3" fillId="4" borderId="5" xfId="0" applyFont="1" applyFill="1" applyBorder="1" applyAlignment="1">
      <alignment wrapText="1"/>
    </xf>
    <xf numFmtId="0" fontId="2" fillId="0" borderId="20" xfId="0" applyFont="1" applyBorder="1"/>
    <xf numFmtId="0" fontId="3" fillId="2" borderId="30" xfId="0" applyFont="1" applyFill="1" applyBorder="1"/>
    <xf numFmtId="0" fontId="2" fillId="4" borderId="5" xfId="0" applyFont="1" applyFill="1" applyBorder="1"/>
    <xf numFmtId="0" fontId="3" fillId="3" borderId="31" xfId="0" applyFont="1" applyFill="1" applyBorder="1"/>
    <xf numFmtId="0" fontId="3" fillId="3" borderId="30" xfId="0" applyFont="1" applyFill="1" applyBorder="1"/>
    <xf numFmtId="0" fontId="2" fillId="4" borderId="1" xfId="0" applyFont="1" applyFill="1" applyBorder="1"/>
    <xf numFmtId="0" fontId="3" fillId="3" borderId="8" xfId="0" applyFont="1" applyFill="1" applyBorder="1" applyAlignment="1">
      <alignment horizontal="left"/>
    </xf>
    <xf numFmtId="0" fontId="3" fillId="0" borderId="28" xfId="0" applyFont="1" applyBorder="1"/>
    <xf numFmtId="0" fontId="3" fillId="3" borderId="0" xfId="0" applyFont="1" applyFill="1" applyBorder="1"/>
    <xf numFmtId="0" fontId="8" fillId="0" borderId="8" xfId="0" applyFont="1" applyBorder="1" applyAlignment="1">
      <alignment wrapText="1"/>
    </xf>
    <xf numFmtId="0" fontId="3" fillId="0" borderId="27" xfId="0" applyFont="1" applyBorder="1"/>
    <xf numFmtId="0" fontId="3" fillId="0" borderId="34" xfId="0" applyFont="1" applyBorder="1"/>
    <xf numFmtId="0" fontId="3" fillId="0" borderId="35" xfId="0" applyFont="1" applyBorder="1"/>
    <xf numFmtId="0" fontId="3" fillId="3" borderId="4" xfId="0" applyFont="1" applyFill="1" applyBorder="1"/>
    <xf numFmtId="0" fontId="3" fillId="3" borderId="18" xfId="0" applyFont="1" applyFill="1" applyBorder="1"/>
    <xf numFmtId="0" fontId="3" fillId="0" borderId="30" xfId="0" applyFont="1" applyBorder="1"/>
    <xf numFmtId="0" fontId="9" fillId="0" borderId="0" xfId="0" applyFont="1"/>
    <xf numFmtId="0" fontId="9" fillId="2" borderId="0" xfId="0" applyFont="1" applyFill="1"/>
    <xf numFmtId="0" fontId="9" fillId="0" borderId="0" xfId="0" applyFont="1" applyBorder="1"/>
    <xf numFmtId="0" fontId="10" fillId="2" borderId="13" xfId="0" applyFont="1" applyFill="1" applyBorder="1"/>
    <xf numFmtId="0" fontId="9" fillId="2" borderId="15" xfId="0" applyFont="1" applyFill="1" applyBorder="1"/>
    <xf numFmtId="0" fontId="9" fillId="2" borderId="8" xfId="0" applyFont="1" applyFill="1" applyBorder="1"/>
    <xf numFmtId="0" fontId="5" fillId="2" borderId="2" xfId="0" applyFont="1" applyFill="1" applyBorder="1" applyAlignment="1">
      <alignment wrapText="1"/>
    </xf>
    <xf numFmtId="1" fontId="9" fillId="4" borderId="11" xfId="0" applyNumberFormat="1" applyFont="1" applyFill="1" applyBorder="1"/>
    <xf numFmtId="1" fontId="9" fillId="4" borderId="12" xfId="0" applyNumberFormat="1" applyFont="1" applyFill="1" applyBorder="1"/>
    <xf numFmtId="0" fontId="9" fillId="4" borderId="20" xfId="0" applyFont="1" applyFill="1" applyBorder="1" applyAlignment="1">
      <alignment wrapText="1"/>
    </xf>
    <xf numFmtId="0" fontId="9" fillId="0" borderId="0" xfId="0" applyFont="1" applyBorder="1" applyAlignment="1"/>
    <xf numFmtId="0" fontId="9" fillId="0" borderId="8" xfId="0" applyFont="1" applyBorder="1" applyAlignment="1">
      <alignment wrapText="1"/>
    </xf>
    <xf numFmtId="0" fontId="8" fillId="0" borderId="8" xfId="0" applyFont="1" applyBorder="1"/>
    <xf numFmtId="0" fontId="9" fillId="3" borderId="15" xfId="0" applyFont="1" applyFill="1" applyBorder="1"/>
    <xf numFmtId="0" fontId="9" fillId="9" borderId="8" xfId="0" applyFont="1" applyFill="1" applyBorder="1"/>
    <xf numFmtId="0" fontId="8" fillId="0" borderId="28" xfId="0" applyFont="1" applyBorder="1"/>
    <xf numFmtId="0" fontId="9" fillId="2" borderId="28" xfId="0" applyFont="1" applyFill="1" applyBorder="1"/>
    <xf numFmtId="0" fontId="10" fillId="2" borderId="32" xfId="0" applyFont="1" applyFill="1" applyBorder="1"/>
    <xf numFmtId="0" fontId="9" fillId="2" borderId="26" xfId="0" applyFont="1" applyFill="1" applyBorder="1"/>
    <xf numFmtId="0" fontId="9" fillId="2" borderId="9" xfId="0" applyFont="1" applyFill="1" applyBorder="1"/>
    <xf numFmtId="0" fontId="8" fillId="0" borderId="9" xfId="0" applyFont="1" applyBorder="1"/>
    <xf numFmtId="0" fontId="8" fillId="0" borderId="33" xfId="0" applyFont="1" applyBorder="1"/>
    <xf numFmtId="0" fontId="9" fillId="2" borderId="33" xfId="0" applyFont="1" applyFill="1" applyBorder="1"/>
    <xf numFmtId="1" fontId="9" fillId="4" borderId="20" xfId="0" applyNumberFormat="1" applyFont="1" applyFill="1" applyBorder="1"/>
    <xf numFmtId="1" fontId="9" fillId="4" borderId="25" xfId="0" applyNumberFormat="1" applyFont="1" applyFill="1" applyBorder="1"/>
    <xf numFmtId="0" fontId="9" fillId="2" borderId="27" xfId="0" applyFont="1" applyFill="1" applyBorder="1"/>
    <xf numFmtId="0" fontId="8" fillId="0" borderId="9" xfId="0" applyFont="1" applyBorder="1" applyAlignment="1">
      <alignment vertical="top" wrapText="1"/>
    </xf>
    <xf numFmtId="0" fontId="9" fillId="2" borderId="18" xfId="0" applyFont="1" applyFill="1" applyBorder="1"/>
    <xf numFmtId="0" fontId="9" fillId="2" borderId="29" xfId="0" applyFont="1" applyFill="1" applyBorder="1"/>
    <xf numFmtId="0" fontId="9" fillId="3" borderId="18" xfId="0" applyFont="1" applyFill="1" applyBorder="1"/>
    <xf numFmtId="1" fontId="9" fillId="6" borderId="6" xfId="0" applyNumberFormat="1" applyFont="1" applyFill="1" applyBorder="1"/>
    <xf numFmtId="0" fontId="10" fillId="5" borderId="13" xfId="0" applyFont="1" applyFill="1" applyBorder="1"/>
    <xf numFmtId="0" fontId="10" fillId="5" borderId="32" xfId="0" applyFont="1" applyFill="1" applyBorder="1"/>
    <xf numFmtId="0" fontId="11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9" fillId="0" borderId="19" xfId="0" applyFont="1" applyBorder="1" applyAlignment="1"/>
    <xf numFmtId="0" fontId="6" fillId="5" borderId="5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topLeftCell="A46" zoomScale="115" zoomScaleNormal="115" workbookViewId="0">
      <selection activeCell="G62" sqref="G62"/>
    </sheetView>
  </sheetViews>
  <sheetFormatPr defaultRowHeight="15"/>
  <cols>
    <col min="2" max="2" width="37" customWidth="1"/>
    <col min="3" max="3" width="14.85546875" customWidth="1"/>
    <col min="5" max="5" width="48.42578125" customWidth="1"/>
    <col min="6" max="6" width="12.5703125" customWidth="1"/>
    <col min="7" max="7" width="15.7109375" customWidth="1"/>
  </cols>
  <sheetData>
    <row r="1" spans="1:13" s="1" customFormat="1" ht="20.25" customHeight="1" thickBot="1">
      <c r="B1" s="2" t="s">
        <v>31</v>
      </c>
      <c r="C1" s="3"/>
      <c r="M1" s="4"/>
    </row>
    <row r="2" spans="1:13" s="50" customFormat="1" ht="13.5" thickBot="1">
      <c r="A2" s="84" t="s">
        <v>32</v>
      </c>
      <c r="B2" s="85"/>
      <c r="C2" s="85"/>
      <c r="D2" s="85"/>
      <c r="E2" s="85"/>
      <c r="F2" s="86"/>
      <c r="G2" s="40"/>
      <c r="H2" s="48"/>
      <c r="I2" s="48"/>
      <c r="J2" s="48"/>
      <c r="K2" s="48"/>
      <c r="L2" s="48"/>
      <c r="M2" s="49"/>
    </row>
    <row r="3" spans="1:13" s="50" customFormat="1" ht="13.5" thickBot="1">
      <c r="A3" s="24" t="s">
        <v>0</v>
      </c>
      <c r="B3" s="20" t="s">
        <v>39</v>
      </c>
      <c r="C3" s="5" t="s">
        <v>1</v>
      </c>
      <c r="D3" s="6" t="s">
        <v>2</v>
      </c>
      <c r="E3" s="24" t="s">
        <v>3</v>
      </c>
      <c r="F3" s="16" t="s">
        <v>35</v>
      </c>
      <c r="H3" s="48"/>
      <c r="I3" s="48"/>
      <c r="J3" s="48"/>
      <c r="K3" s="48"/>
      <c r="L3" s="48"/>
      <c r="M3" s="49"/>
    </row>
    <row r="4" spans="1:13" s="50" customFormat="1" ht="12.75">
      <c r="A4" s="7" t="s">
        <v>14</v>
      </c>
      <c r="B4" s="79" t="s">
        <v>33</v>
      </c>
      <c r="C4" s="18">
        <v>20</v>
      </c>
      <c r="D4" s="25">
        <v>95</v>
      </c>
      <c r="E4" s="26" t="s">
        <v>34</v>
      </c>
      <c r="F4" s="27" t="s">
        <v>5</v>
      </c>
      <c r="H4" s="48"/>
      <c r="I4" s="48"/>
      <c r="J4" s="48"/>
      <c r="K4" s="48"/>
      <c r="L4" s="48"/>
      <c r="M4" s="49"/>
    </row>
    <row r="5" spans="1:13" s="50" customFormat="1" ht="13.5" thickBot="1">
      <c r="A5" s="11" t="s">
        <v>30</v>
      </c>
      <c r="B5" s="51" t="s">
        <v>13</v>
      </c>
      <c r="C5" s="52">
        <v>18</v>
      </c>
      <c r="D5" s="53">
        <v>82</v>
      </c>
      <c r="E5" s="28" t="s">
        <v>36</v>
      </c>
      <c r="F5" s="53" t="s">
        <v>21</v>
      </c>
      <c r="H5" s="48"/>
      <c r="I5" s="48"/>
      <c r="J5" s="48"/>
      <c r="K5" s="48"/>
      <c r="L5" s="48"/>
      <c r="M5" s="49"/>
    </row>
    <row r="6" spans="1:13" s="50" customFormat="1" ht="13.5" thickBot="1">
      <c r="A6" s="17" t="s">
        <v>4</v>
      </c>
      <c r="B6" s="54" t="s">
        <v>38</v>
      </c>
      <c r="C6" s="55">
        <f>SUM(C4:C5)</f>
        <v>38</v>
      </c>
      <c r="D6" s="56">
        <f>( D4+D5)/2</f>
        <v>88.5</v>
      </c>
      <c r="E6" s="31" t="s">
        <v>37</v>
      </c>
      <c r="F6" s="57"/>
      <c r="G6" s="58"/>
      <c r="H6" s="48"/>
      <c r="I6" s="48"/>
      <c r="J6" s="48"/>
      <c r="K6" s="48"/>
      <c r="L6" s="48"/>
      <c r="M6" s="49"/>
    </row>
    <row r="7" spans="1:13" s="50" customFormat="1" ht="13.5" thickBot="1">
      <c r="A7" s="12"/>
      <c r="B7" s="12"/>
      <c r="C7" s="13">
        <f>C6</f>
        <v>38</v>
      </c>
      <c r="D7" s="12" t="s">
        <v>94</v>
      </c>
      <c r="E7" s="14"/>
      <c r="F7" s="14"/>
      <c r="G7" s="14"/>
      <c r="H7" s="48"/>
      <c r="I7" s="48"/>
      <c r="J7" s="48"/>
      <c r="K7" s="48"/>
      <c r="L7" s="48"/>
      <c r="M7" s="49"/>
    </row>
    <row r="8" spans="1:13" s="50" customFormat="1" ht="13.5" thickBot="1">
      <c r="A8" s="24" t="s">
        <v>0</v>
      </c>
      <c r="B8" s="20" t="s">
        <v>40</v>
      </c>
      <c r="C8" s="5" t="s">
        <v>1</v>
      </c>
      <c r="D8" s="6" t="s">
        <v>2</v>
      </c>
      <c r="E8" s="24" t="s">
        <v>3</v>
      </c>
      <c r="F8" s="16" t="s">
        <v>35</v>
      </c>
      <c r="H8" s="48"/>
      <c r="I8" s="48"/>
      <c r="J8" s="48"/>
      <c r="K8" s="48"/>
      <c r="L8" s="48"/>
      <c r="M8" s="49"/>
    </row>
    <row r="9" spans="1:13" s="50" customFormat="1" ht="12.75">
      <c r="A9" s="7" t="s">
        <v>25</v>
      </c>
      <c r="B9" s="79" t="s">
        <v>33</v>
      </c>
      <c r="C9" s="18">
        <v>20</v>
      </c>
      <c r="D9" s="25">
        <v>91</v>
      </c>
      <c r="E9" s="26" t="s">
        <v>42</v>
      </c>
      <c r="F9" s="27" t="s">
        <v>5</v>
      </c>
      <c r="H9" s="48"/>
      <c r="I9" s="48"/>
      <c r="J9" s="48"/>
      <c r="K9" s="48"/>
      <c r="L9" s="48"/>
      <c r="M9" s="49"/>
    </row>
    <row r="10" spans="1:13" s="50" customFormat="1" ht="13.5" thickBot="1">
      <c r="A10" s="11" t="s">
        <v>41</v>
      </c>
      <c r="B10" s="51" t="s">
        <v>13</v>
      </c>
      <c r="C10" s="52">
        <v>20</v>
      </c>
      <c r="D10" s="53">
        <v>91</v>
      </c>
      <c r="E10" s="28" t="s">
        <v>43</v>
      </c>
      <c r="F10" s="53" t="s">
        <v>5</v>
      </c>
      <c r="H10" s="48"/>
      <c r="I10" s="48"/>
      <c r="J10" s="48"/>
      <c r="K10" s="48"/>
      <c r="L10" s="48"/>
      <c r="M10" s="49"/>
    </row>
    <row r="11" spans="1:13" s="50" customFormat="1" ht="13.5" thickBot="1">
      <c r="A11" s="17" t="s">
        <v>4</v>
      </c>
      <c r="B11" s="54" t="s">
        <v>45</v>
      </c>
      <c r="C11" s="55">
        <f>SUM(C9:C10)</f>
        <v>40</v>
      </c>
      <c r="D11" s="56">
        <f>( D9+D10)/2</f>
        <v>91</v>
      </c>
      <c r="E11" s="31" t="s">
        <v>37</v>
      </c>
      <c r="F11" s="57"/>
      <c r="G11" s="58"/>
      <c r="H11" s="48"/>
      <c r="I11" s="48"/>
      <c r="J11" s="48"/>
      <c r="K11" s="48"/>
      <c r="L11" s="48"/>
      <c r="M11" s="49"/>
    </row>
    <row r="12" spans="1:13" s="50" customFormat="1" ht="13.5" thickBot="1">
      <c r="A12" s="12"/>
      <c r="B12" s="12"/>
      <c r="C12" s="13">
        <f>C11</f>
        <v>40</v>
      </c>
      <c r="D12" s="12" t="s">
        <v>94</v>
      </c>
      <c r="E12" s="14"/>
      <c r="F12" s="14"/>
      <c r="G12" s="14"/>
      <c r="H12" s="48"/>
      <c r="I12" s="48"/>
      <c r="J12" s="48"/>
      <c r="K12" s="48"/>
      <c r="L12" s="48"/>
      <c r="M12" s="49"/>
    </row>
    <row r="13" spans="1:13" s="50" customFormat="1" ht="13.5" thickBot="1">
      <c r="A13" s="24" t="s">
        <v>0</v>
      </c>
      <c r="B13" s="20" t="s">
        <v>44</v>
      </c>
      <c r="C13" s="5" t="s">
        <v>1</v>
      </c>
      <c r="D13" s="6" t="s">
        <v>2</v>
      </c>
      <c r="E13" s="24" t="s">
        <v>3</v>
      </c>
      <c r="F13" s="16" t="s">
        <v>35</v>
      </c>
      <c r="H13" s="48"/>
      <c r="I13" s="48"/>
      <c r="J13" s="48"/>
      <c r="K13" s="48"/>
      <c r="L13" s="48"/>
      <c r="M13" s="49"/>
    </row>
    <row r="14" spans="1:13" s="50" customFormat="1" ht="12.75">
      <c r="A14" s="7" t="s">
        <v>15</v>
      </c>
      <c r="B14" s="79" t="s">
        <v>33</v>
      </c>
      <c r="C14" s="18">
        <v>19</v>
      </c>
      <c r="D14" s="25">
        <v>95</v>
      </c>
      <c r="E14" s="26" t="s">
        <v>46</v>
      </c>
      <c r="F14" s="27" t="s">
        <v>21</v>
      </c>
      <c r="H14" s="48"/>
      <c r="I14" s="48"/>
      <c r="J14" s="48"/>
      <c r="K14" s="48"/>
      <c r="L14" s="48"/>
      <c r="M14" s="49"/>
    </row>
    <row r="15" spans="1:13" s="50" customFormat="1" ht="13.5" thickBot="1">
      <c r="A15" s="11" t="s">
        <v>26</v>
      </c>
      <c r="B15" s="51" t="s">
        <v>13</v>
      </c>
      <c r="C15" s="52">
        <v>16</v>
      </c>
      <c r="D15" s="53">
        <v>80</v>
      </c>
      <c r="E15" s="28" t="s">
        <v>98</v>
      </c>
      <c r="F15" s="53" t="s">
        <v>21</v>
      </c>
      <c r="H15" s="48"/>
      <c r="I15" s="48"/>
      <c r="J15" s="48"/>
      <c r="K15" s="48"/>
      <c r="L15" s="48"/>
      <c r="M15" s="49"/>
    </row>
    <row r="16" spans="1:13" s="50" customFormat="1" ht="13.5" thickBot="1">
      <c r="A16" s="17" t="s">
        <v>4</v>
      </c>
      <c r="B16" s="54" t="s">
        <v>49</v>
      </c>
      <c r="C16" s="55">
        <f>SUM(C14:C15)</f>
        <v>35</v>
      </c>
      <c r="D16" s="56">
        <f>( D14+D15)/2</f>
        <v>87.5</v>
      </c>
      <c r="E16" s="31" t="s">
        <v>47</v>
      </c>
      <c r="F16" s="57"/>
      <c r="G16" s="58"/>
      <c r="H16" s="48"/>
      <c r="I16" s="48"/>
      <c r="J16" s="48"/>
      <c r="K16" s="48"/>
      <c r="L16" s="48"/>
      <c r="M16" s="49"/>
    </row>
    <row r="17" spans="1:13" s="50" customFormat="1" ht="13.5" thickBot="1">
      <c r="A17" s="12"/>
      <c r="B17" s="12"/>
      <c r="C17" s="13">
        <f>C16</f>
        <v>35</v>
      </c>
      <c r="D17" s="12" t="s">
        <v>95</v>
      </c>
      <c r="E17" s="14"/>
      <c r="F17" s="14"/>
      <c r="G17" s="14"/>
      <c r="H17" s="48"/>
      <c r="I17" s="48"/>
      <c r="J17" s="48"/>
      <c r="K17" s="48"/>
      <c r="L17" s="48"/>
      <c r="M17" s="49"/>
    </row>
    <row r="18" spans="1:13" s="50" customFormat="1" ht="13.5" thickBot="1">
      <c r="A18" s="24" t="s">
        <v>0</v>
      </c>
      <c r="B18" s="20" t="s">
        <v>48</v>
      </c>
      <c r="C18" s="5" t="s">
        <v>1</v>
      </c>
      <c r="D18" s="6" t="s">
        <v>2</v>
      </c>
      <c r="E18" s="24" t="s">
        <v>3</v>
      </c>
      <c r="F18" s="16" t="s">
        <v>35</v>
      </c>
      <c r="H18" s="48"/>
      <c r="I18" s="48"/>
      <c r="J18" s="48"/>
      <c r="K18" s="48"/>
      <c r="L18" s="48"/>
      <c r="M18" s="49"/>
    </row>
    <row r="19" spans="1:13" s="50" customFormat="1" ht="13.5" thickBot="1">
      <c r="A19" s="7" t="s">
        <v>16</v>
      </c>
      <c r="B19" s="79" t="s">
        <v>96</v>
      </c>
      <c r="C19" s="18">
        <v>20</v>
      </c>
      <c r="D19" s="25">
        <v>95</v>
      </c>
      <c r="E19" s="26" t="s">
        <v>97</v>
      </c>
      <c r="F19" s="27" t="s">
        <v>21</v>
      </c>
      <c r="H19" s="48"/>
      <c r="I19" s="48"/>
      <c r="J19" s="48"/>
      <c r="K19" s="48"/>
      <c r="L19" s="48"/>
      <c r="M19" s="49"/>
    </row>
    <row r="20" spans="1:13" s="50" customFormat="1" ht="13.5" thickBot="1">
      <c r="A20" s="17" t="s">
        <v>4</v>
      </c>
      <c r="B20" s="54" t="s">
        <v>50</v>
      </c>
      <c r="C20" s="55">
        <f>SUM(C19:C19)</f>
        <v>20</v>
      </c>
      <c r="D20" s="56">
        <f xml:space="preserve"> D19</f>
        <v>95</v>
      </c>
      <c r="E20" s="31" t="s">
        <v>99</v>
      </c>
      <c r="F20" s="57"/>
      <c r="G20" s="58"/>
      <c r="H20" s="48"/>
      <c r="I20" s="48"/>
      <c r="J20" s="48"/>
      <c r="K20" s="48"/>
      <c r="L20" s="48"/>
      <c r="M20" s="49"/>
    </row>
    <row r="21" spans="1:13" s="50" customFormat="1" ht="13.5" thickBot="1">
      <c r="A21" s="12"/>
      <c r="B21" s="12"/>
      <c r="C21" s="13">
        <f>C20</f>
        <v>20</v>
      </c>
      <c r="D21" s="12" t="s">
        <v>100</v>
      </c>
      <c r="E21" s="14"/>
      <c r="F21" s="14"/>
      <c r="G21" s="14"/>
      <c r="H21" s="48"/>
      <c r="I21" s="48"/>
      <c r="J21" s="48"/>
      <c r="K21" s="48"/>
      <c r="L21" s="48"/>
      <c r="M21" s="49"/>
    </row>
    <row r="22" spans="1:13" s="50" customFormat="1" ht="13.5" thickBot="1">
      <c r="A22" s="87" t="s">
        <v>11</v>
      </c>
      <c r="B22" s="88"/>
      <c r="C22" s="88"/>
      <c r="D22" s="88"/>
      <c r="E22" s="88"/>
      <c r="F22" s="89"/>
      <c r="G22" s="14"/>
      <c r="H22" s="48"/>
      <c r="I22" s="48"/>
      <c r="J22" s="48"/>
      <c r="K22" s="48"/>
      <c r="L22" s="48"/>
      <c r="M22" s="49"/>
    </row>
    <row r="23" spans="1:13" s="50" customFormat="1" ht="13.5" thickBot="1">
      <c r="A23" s="24" t="s">
        <v>0</v>
      </c>
      <c r="B23" s="20"/>
      <c r="C23" s="5" t="s">
        <v>1</v>
      </c>
      <c r="D23" s="6" t="s">
        <v>2</v>
      </c>
      <c r="E23" s="24" t="s">
        <v>3</v>
      </c>
      <c r="F23" s="16" t="s">
        <v>35</v>
      </c>
      <c r="H23" s="48"/>
      <c r="I23" s="48"/>
      <c r="J23" s="48"/>
      <c r="K23" s="48"/>
      <c r="L23" s="48"/>
      <c r="M23" s="49"/>
    </row>
    <row r="24" spans="1:13" s="50" customFormat="1" ht="12.75">
      <c r="A24" s="45" t="s">
        <v>15</v>
      </c>
      <c r="B24" s="79" t="s">
        <v>24</v>
      </c>
      <c r="C24" s="43">
        <v>14</v>
      </c>
      <c r="D24" s="44">
        <v>82</v>
      </c>
      <c r="E24" s="26" t="s">
        <v>51</v>
      </c>
      <c r="F24" s="27" t="s">
        <v>5</v>
      </c>
      <c r="H24" s="48"/>
      <c r="I24" s="48"/>
      <c r="J24" s="48"/>
      <c r="K24" s="48"/>
      <c r="L24" s="48"/>
      <c r="M24" s="49"/>
    </row>
    <row r="25" spans="1:13" s="50" customFormat="1" ht="13.5" thickBot="1">
      <c r="A25" s="46" t="s">
        <v>25</v>
      </c>
      <c r="B25" s="51" t="s">
        <v>13</v>
      </c>
      <c r="C25" s="52">
        <v>19</v>
      </c>
      <c r="D25" s="53">
        <v>95</v>
      </c>
      <c r="E25" s="52" t="s">
        <v>54</v>
      </c>
      <c r="F25" s="53" t="s">
        <v>21</v>
      </c>
      <c r="H25" s="48"/>
      <c r="I25" s="48"/>
      <c r="J25" s="48"/>
      <c r="K25" s="48"/>
      <c r="L25" s="48"/>
      <c r="M25" s="49"/>
    </row>
    <row r="26" spans="1:13" s="50" customFormat="1" ht="13.5" thickBot="1">
      <c r="A26" s="47" t="s">
        <v>41</v>
      </c>
      <c r="B26" s="51"/>
      <c r="C26" s="29">
        <v>18</v>
      </c>
      <c r="D26" s="8">
        <v>86</v>
      </c>
      <c r="E26" s="59" t="s">
        <v>53</v>
      </c>
      <c r="F26" s="27" t="s">
        <v>21</v>
      </c>
      <c r="H26" s="48"/>
      <c r="I26" s="48"/>
      <c r="J26" s="48"/>
      <c r="K26" s="48"/>
      <c r="L26" s="48"/>
      <c r="M26" s="49"/>
    </row>
    <row r="27" spans="1:13" s="50" customFormat="1" ht="13.5" thickBot="1">
      <c r="A27" s="36" t="s">
        <v>26</v>
      </c>
      <c r="B27" s="51"/>
      <c r="C27" s="29">
        <v>19</v>
      </c>
      <c r="D27" s="8">
        <v>83</v>
      </c>
      <c r="E27" s="26" t="s">
        <v>55</v>
      </c>
      <c r="F27" s="27" t="s">
        <v>21</v>
      </c>
      <c r="H27" s="48"/>
      <c r="I27" s="48"/>
      <c r="J27" s="48"/>
      <c r="K27" s="48"/>
      <c r="L27" s="48"/>
      <c r="M27" s="49"/>
    </row>
    <row r="28" spans="1:13" s="50" customFormat="1" ht="13.5" thickBot="1">
      <c r="A28" s="36" t="s">
        <v>14</v>
      </c>
      <c r="B28" s="51"/>
      <c r="C28" s="29">
        <v>15</v>
      </c>
      <c r="D28" s="8">
        <v>88</v>
      </c>
      <c r="E28" s="26" t="s">
        <v>56</v>
      </c>
      <c r="F28" s="27" t="s">
        <v>5</v>
      </c>
      <c r="H28" s="48"/>
      <c r="I28" s="48"/>
      <c r="J28" s="48"/>
      <c r="K28" s="48"/>
      <c r="L28" s="48"/>
      <c r="M28" s="49"/>
    </row>
    <row r="29" spans="1:13" s="50" customFormat="1" ht="13.5" thickBot="1">
      <c r="A29" s="34" t="s">
        <v>4</v>
      </c>
      <c r="B29" s="54" t="s">
        <v>52</v>
      </c>
      <c r="C29" s="55">
        <f>C26+C27+C28+C24+C25</f>
        <v>85</v>
      </c>
      <c r="D29" s="56">
        <f>( D26+D28+D27+D24+D25)/5</f>
        <v>86.8</v>
      </c>
      <c r="E29" s="31" t="s">
        <v>84</v>
      </c>
      <c r="F29" s="57"/>
      <c r="G29" s="58"/>
      <c r="H29" s="48"/>
      <c r="I29" s="48"/>
      <c r="J29" s="48"/>
      <c r="K29" s="48"/>
      <c r="L29" s="48"/>
      <c r="M29" s="49"/>
    </row>
    <row r="30" spans="1:13" s="50" customFormat="1" ht="13.5" thickBot="1">
      <c r="A30" s="12"/>
      <c r="B30" s="12"/>
      <c r="C30" s="13">
        <f>C29</f>
        <v>85</v>
      </c>
      <c r="D30" s="12" t="s">
        <v>85</v>
      </c>
      <c r="E30" s="14"/>
      <c r="F30" s="14"/>
      <c r="G30" s="14"/>
      <c r="H30" s="48"/>
      <c r="I30" s="48"/>
      <c r="J30" s="48"/>
      <c r="K30" s="48"/>
      <c r="L30" s="48"/>
      <c r="M30" s="49"/>
    </row>
    <row r="31" spans="1:13" s="50" customFormat="1" ht="13.5" thickBot="1">
      <c r="A31" s="24" t="s">
        <v>0</v>
      </c>
      <c r="B31" s="20"/>
      <c r="C31" s="5" t="s">
        <v>1</v>
      </c>
      <c r="D31" s="6" t="s">
        <v>2</v>
      </c>
      <c r="E31" s="24" t="s">
        <v>3</v>
      </c>
      <c r="F31" s="16" t="s">
        <v>35</v>
      </c>
      <c r="H31" s="48"/>
      <c r="I31" s="48"/>
      <c r="J31" s="48"/>
      <c r="K31" s="48"/>
      <c r="L31" s="48"/>
      <c r="M31" s="49"/>
    </row>
    <row r="32" spans="1:13" s="50" customFormat="1" ht="12.75">
      <c r="A32" s="7" t="s">
        <v>16</v>
      </c>
      <c r="B32" s="79" t="s">
        <v>86</v>
      </c>
      <c r="C32" s="18">
        <v>22</v>
      </c>
      <c r="D32" s="25">
        <v>100</v>
      </c>
      <c r="E32" s="26" t="s">
        <v>87</v>
      </c>
      <c r="F32" s="27" t="s">
        <v>5</v>
      </c>
      <c r="H32" s="48"/>
      <c r="I32" s="48"/>
      <c r="J32" s="48"/>
      <c r="K32" s="48"/>
      <c r="L32" s="48"/>
      <c r="M32" s="49"/>
    </row>
    <row r="33" spans="1:13" s="50" customFormat="1" ht="13.5" thickBot="1">
      <c r="A33" s="11" t="s">
        <v>12</v>
      </c>
      <c r="B33" s="51" t="s">
        <v>13</v>
      </c>
      <c r="C33" s="52">
        <v>18</v>
      </c>
      <c r="D33" s="53">
        <v>90</v>
      </c>
      <c r="E33" s="52" t="s">
        <v>88</v>
      </c>
      <c r="F33" s="53" t="s">
        <v>21</v>
      </c>
      <c r="H33" s="48"/>
      <c r="I33" s="48"/>
      <c r="J33" s="48"/>
      <c r="K33" s="48"/>
      <c r="L33" s="48"/>
      <c r="M33" s="49"/>
    </row>
    <row r="34" spans="1:13" s="50" customFormat="1" ht="13.5" thickBot="1">
      <c r="A34" s="17" t="s">
        <v>4</v>
      </c>
      <c r="B34" s="54" t="s">
        <v>83</v>
      </c>
      <c r="C34" s="55">
        <f>SUM(C32:C33)</f>
        <v>40</v>
      </c>
      <c r="D34" s="56">
        <f>( D32+D33)/2</f>
        <v>95</v>
      </c>
      <c r="E34" s="31" t="s">
        <v>37</v>
      </c>
      <c r="F34" s="57"/>
      <c r="G34" s="58"/>
      <c r="H34" s="48"/>
      <c r="I34" s="48"/>
      <c r="J34" s="48"/>
      <c r="K34" s="48"/>
      <c r="L34" s="48"/>
      <c r="M34" s="49"/>
    </row>
    <row r="35" spans="1:13" s="50" customFormat="1" ht="13.5" thickBot="1">
      <c r="A35" s="12"/>
      <c r="B35" s="12"/>
      <c r="C35" s="13">
        <f>C34</f>
        <v>40</v>
      </c>
      <c r="D35" s="12" t="s">
        <v>93</v>
      </c>
      <c r="E35" s="14"/>
      <c r="F35" s="14"/>
      <c r="G35" s="14"/>
      <c r="H35" s="48"/>
      <c r="I35" s="48"/>
      <c r="J35" s="48"/>
      <c r="K35" s="48"/>
      <c r="L35" s="48"/>
      <c r="M35" s="49"/>
    </row>
    <row r="36" spans="1:13" s="50" customFormat="1" ht="13.5" thickBot="1">
      <c r="A36" s="90" t="s">
        <v>28</v>
      </c>
      <c r="B36" s="91"/>
      <c r="C36" s="91"/>
      <c r="D36" s="91"/>
      <c r="E36" s="91"/>
      <c r="F36" s="92"/>
      <c r="G36" s="14"/>
      <c r="H36" s="48"/>
      <c r="I36" s="48"/>
      <c r="J36" s="48"/>
      <c r="K36" s="48"/>
      <c r="L36" s="48"/>
      <c r="M36" s="49"/>
    </row>
    <row r="37" spans="1:13" s="50" customFormat="1" ht="13.5" thickBot="1">
      <c r="A37" s="24" t="s">
        <v>0</v>
      </c>
      <c r="B37" s="20" t="s">
        <v>39</v>
      </c>
      <c r="C37" s="5" t="s">
        <v>1</v>
      </c>
      <c r="D37" s="6" t="s">
        <v>2</v>
      </c>
      <c r="E37" s="6" t="s">
        <v>3</v>
      </c>
      <c r="F37" s="16" t="s">
        <v>35</v>
      </c>
      <c r="H37" s="48"/>
      <c r="I37" s="48"/>
      <c r="J37" s="48"/>
      <c r="K37" s="48"/>
      <c r="L37" s="48"/>
      <c r="M37" s="49"/>
    </row>
    <row r="38" spans="1:13" s="50" customFormat="1" ht="12.75">
      <c r="A38" s="35" t="s">
        <v>22</v>
      </c>
      <c r="B38" s="79" t="s">
        <v>18</v>
      </c>
      <c r="C38" s="18">
        <v>18</v>
      </c>
      <c r="D38" s="25">
        <v>95</v>
      </c>
      <c r="E38" s="60" t="s">
        <v>57</v>
      </c>
      <c r="F38" s="8" t="s">
        <v>21</v>
      </c>
      <c r="H38" s="48"/>
      <c r="I38" s="48"/>
      <c r="J38" s="48"/>
      <c r="K38" s="48"/>
      <c r="L38" s="48"/>
      <c r="M38" s="49"/>
    </row>
    <row r="39" spans="1:13" s="50" customFormat="1" ht="12.75">
      <c r="A39" s="36" t="s">
        <v>26</v>
      </c>
      <c r="B39" s="51"/>
      <c r="C39" s="29">
        <v>12</v>
      </c>
      <c r="D39" s="8">
        <v>75</v>
      </c>
      <c r="E39" s="41" t="s">
        <v>58</v>
      </c>
      <c r="F39" s="30" t="s">
        <v>21</v>
      </c>
      <c r="H39" s="48"/>
      <c r="I39" s="48"/>
      <c r="J39" s="48"/>
      <c r="K39" s="48"/>
      <c r="L39" s="48"/>
      <c r="M39" s="49"/>
    </row>
    <row r="40" spans="1:13" s="50" customFormat="1" ht="13.5" thickBot="1">
      <c r="A40" s="33" t="s">
        <v>27</v>
      </c>
      <c r="B40" s="51" t="s">
        <v>20</v>
      </c>
      <c r="C40" s="61">
        <v>9</v>
      </c>
      <c r="D40" s="62">
        <v>64</v>
      </c>
      <c r="E40" s="63" t="s">
        <v>59</v>
      </c>
      <c r="F40" s="64" t="s">
        <v>5</v>
      </c>
      <c r="H40" s="48"/>
      <c r="I40" s="48"/>
      <c r="J40" s="48"/>
      <c r="K40" s="48"/>
      <c r="L40" s="48"/>
      <c r="M40" s="49"/>
    </row>
    <row r="41" spans="1:13" s="50" customFormat="1" ht="13.5" thickBot="1">
      <c r="A41" s="34" t="s">
        <v>4</v>
      </c>
      <c r="B41" s="54" t="s">
        <v>61</v>
      </c>
      <c r="C41" s="55">
        <f>C38+C40+C39</f>
        <v>39</v>
      </c>
      <c r="D41" s="56">
        <f>( D38+D40+D39)/3</f>
        <v>78</v>
      </c>
      <c r="E41" s="31" t="s">
        <v>60</v>
      </c>
      <c r="F41" s="57"/>
      <c r="G41" s="58"/>
      <c r="H41" s="48"/>
      <c r="I41" s="48"/>
      <c r="J41" s="48"/>
      <c r="K41" s="48"/>
      <c r="L41" s="48"/>
      <c r="M41" s="49"/>
    </row>
    <row r="42" spans="1:13" s="50" customFormat="1" ht="13.5" thickBot="1">
      <c r="A42" s="12"/>
      <c r="B42" s="12"/>
      <c r="C42" s="13">
        <f>C41</f>
        <v>39</v>
      </c>
      <c r="D42" s="12" t="s">
        <v>90</v>
      </c>
      <c r="E42" s="14"/>
      <c r="F42" s="14"/>
      <c r="G42" s="14"/>
      <c r="H42" s="48"/>
      <c r="I42" s="48"/>
      <c r="J42" s="48"/>
      <c r="K42" s="48"/>
      <c r="L42" s="48"/>
      <c r="M42" s="49"/>
    </row>
    <row r="43" spans="1:13" s="50" customFormat="1" ht="18.75" customHeight="1" thickBot="1">
      <c r="A43" s="6" t="s">
        <v>0</v>
      </c>
      <c r="B43" s="20" t="s">
        <v>40</v>
      </c>
      <c r="C43" s="16" t="s">
        <v>1</v>
      </c>
      <c r="D43" s="16" t="s">
        <v>2</v>
      </c>
      <c r="E43" s="16" t="s">
        <v>3</v>
      </c>
      <c r="F43" s="16" t="s">
        <v>35</v>
      </c>
      <c r="H43" s="48"/>
      <c r="I43" s="48"/>
      <c r="J43" s="48"/>
      <c r="K43" s="48"/>
      <c r="L43" s="48"/>
      <c r="M43" s="49"/>
    </row>
    <row r="44" spans="1:13" s="50" customFormat="1" ht="15.75" customHeight="1">
      <c r="A44" s="38" t="s">
        <v>17</v>
      </c>
      <c r="B44" s="80" t="s">
        <v>18</v>
      </c>
      <c r="C44" s="66">
        <v>17</v>
      </c>
      <c r="D44" s="67">
        <v>94</v>
      </c>
      <c r="E44" s="68" t="s">
        <v>63</v>
      </c>
      <c r="F44" s="67" t="s">
        <v>5</v>
      </c>
      <c r="H44" s="48"/>
      <c r="I44" s="48"/>
      <c r="J44" s="48"/>
      <c r="K44" s="48"/>
      <c r="L44" s="48"/>
      <c r="M44" s="49"/>
    </row>
    <row r="45" spans="1:13" s="50" customFormat="1" ht="15.75" customHeight="1">
      <c r="A45" s="38" t="s">
        <v>30</v>
      </c>
      <c r="B45" s="65"/>
      <c r="C45" s="66">
        <v>13</v>
      </c>
      <c r="D45" s="67">
        <v>76</v>
      </c>
      <c r="E45" s="69" t="s">
        <v>65</v>
      </c>
      <c r="F45" s="70" t="s">
        <v>21</v>
      </c>
      <c r="H45" s="48"/>
      <c r="I45" s="48"/>
      <c r="J45" s="48"/>
      <c r="K45" s="48"/>
      <c r="L45" s="48"/>
      <c r="M45" s="49"/>
    </row>
    <row r="46" spans="1:13" s="50" customFormat="1" ht="16.5" customHeight="1" thickBot="1">
      <c r="A46" s="38" t="s">
        <v>19</v>
      </c>
      <c r="B46" s="65" t="s">
        <v>20</v>
      </c>
      <c r="C46" s="29">
        <v>17</v>
      </c>
      <c r="D46" s="8">
        <v>94</v>
      </c>
      <c r="E46" s="63" t="s">
        <v>64</v>
      </c>
      <c r="F46" s="39" t="s">
        <v>5</v>
      </c>
      <c r="H46" s="48"/>
      <c r="I46" s="48"/>
      <c r="J46" s="48"/>
      <c r="K46" s="48"/>
      <c r="L46" s="48"/>
      <c r="M46" s="49"/>
    </row>
    <row r="47" spans="1:13" s="50" customFormat="1" ht="14.25" customHeight="1" thickBot="1">
      <c r="A47" s="37" t="s">
        <v>4</v>
      </c>
      <c r="B47" s="54" t="s">
        <v>62</v>
      </c>
      <c r="C47" s="71">
        <f>C46+C44+C45</f>
        <v>47</v>
      </c>
      <c r="D47" s="72">
        <f>(D46+D44+D45)/3</f>
        <v>88</v>
      </c>
      <c r="E47" s="31" t="s">
        <v>66</v>
      </c>
      <c r="F47" s="57"/>
      <c r="G47" s="58"/>
      <c r="H47" s="48"/>
      <c r="I47" s="48"/>
      <c r="J47" s="48"/>
      <c r="K47" s="48"/>
      <c r="L47" s="48"/>
      <c r="M47" s="49"/>
    </row>
    <row r="48" spans="1:13" s="50" customFormat="1" ht="13.5" thickBot="1">
      <c r="A48" s="12"/>
      <c r="B48" s="12"/>
      <c r="C48" s="13">
        <f>C47</f>
        <v>47</v>
      </c>
      <c r="D48" s="12" t="s">
        <v>91</v>
      </c>
      <c r="E48" s="14"/>
      <c r="F48" s="14"/>
      <c r="G48" s="14"/>
      <c r="H48" s="48"/>
      <c r="I48" s="48"/>
      <c r="J48" s="48"/>
      <c r="K48" s="48"/>
      <c r="L48" s="48"/>
      <c r="M48" s="49"/>
    </row>
    <row r="49" spans="1:13" s="50" customFormat="1" ht="13.5" thickBot="1">
      <c r="A49" s="24" t="s">
        <v>0</v>
      </c>
      <c r="B49" s="20" t="s">
        <v>44</v>
      </c>
      <c r="C49" s="5" t="s">
        <v>1</v>
      </c>
      <c r="D49" s="6" t="s">
        <v>2</v>
      </c>
      <c r="E49" s="16" t="s">
        <v>3</v>
      </c>
      <c r="F49" s="16" t="s">
        <v>35</v>
      </c>
      <c r="H49" s="48"/>
      <c r="I49" s="48"/>
      <c r="J49" s="48"/>
      <c r="K49" s="48"/>
      <c r="L49" s="48"/>
      <c r="M49" s="49"/>
    </row>
    <row r="50" spans="1:13" s="50" customFormat="1" ht="12.75">
      <c r="A50" s="33" t="s">
        <v>29</v>
      </c>
      <c r="B50" s="79" t="s">
        <v>18</v>
      </c>
      <c r="C50" s="52">
        <v>20</v>
      </c>
      <c r="D50" s="53">
        <v>95</v>
      </c>
      <c r="E50" s="68" t="s">
        <v>68</v>
      </c>
      <c r="F50" s="67" t="s">
        <v>5</v>
      </c>
      <c r="H50" s="48"/>
      <c r="I50" s="48"/>
      <c r="J50" s="48"/>
      <c r="K50" s="48"/>
      <c r="L50" s="48"/>
      <c r="M50" s="49"/>
    </row>
    <row r="51" spans="1:13" s="50" customFormat="1" ht="13.5" thickBot="1">
      <c r="A51" s="33" t="s">
        <v>23</v>
      </c>
      <c r="B51" s="51" t="s">
        <v>20</v>
      </c>
      <c r="C51" s="52">
        <v>21</v>
      </c>
      <c r="D51" s="53">
        <v>100</v>
      </c>
      <c r="E51" s="63" t="s">
        <v>69</v>
      </c>
      <c r="F51" s="64" t="s">
        <v>21</v>
      </c>
      <c r="H51" s="48"/>
      <c r="I51" s="48"/>
      <c r="J51" s="48"/>
      <c r="K51" s="48"/>
      <c r="L51" s="48"/>
      <c r="M51" s="49"/>
    </row>
    <row r="52" spans="1:13" s="50" customFormat="1" ht="13.5" thickBot="1">
      <c r="A52" s="34" t="s">
        <v>4</v>
      </c>
      <c r="B52" s="54" t="s">
        <v>67</v>
      </c>
      <c r="C52" s="71">
        <f>C51+C50</f>
        <v>41</v>
      </c>
      <c r="D52" s="55">
        <f>(D50+ D51)/2</f>
        <v>97.5</v>
      </c>
      <c r="E52" s="31" t="s">
        <v>70</v>
      </c>
      <c r="F52" s="57"/>
      <c r="G52" s="58"/>
      <c r="H52" s="48"/>
      <c r="I52" s="48"/>
      <c r="J52" s="48"/>
      <c r="K52" s="48"/>
      <c r="L52" s="48"/>
      <c r="M52" s="49"/>
    </row>
    <row r="53" spans="1:13" s="50" customFormat="1" ht="13.5" thickBot="1">
      <c r="A53" s="12"/>
      <c r="B53" s="12"/>
      <c r="C53" s="13">
        <f>C52</f>
        <v>41</v>
      </c>
      <c r="D53" s="12" t="s">
        <v>92</v>
      </c>
      <c r="E53" s="14"/>
      <c r="F53" s="14"/>
      <c r="G53" s="14"/>
      <c r="H53" s="48"/>
      <c r="I53" s="48"/>
      <c r="J53" s="48"/>
      <c r="K53" s="48"/>
      <c r="L53" s="48"/>
      <c r="M53" s="49"/>
    </row>
    <row r="54" spans="1:13" s="50" customFormat="1" ht="15" customHeight="1" thickBot="1">
      <c r="A54" s="93" t="s">
        <v>6</v>
      </c>
      <c r="B54" s="94"/>
      <c r="C54" s="94"/>
      <c r="D54" s="94"/>
      <c r="E54" s="94"/>
      <c r="F54" s="95"/>
      <c r="G54" s="40"/>
      <c r="H54" s="48"/>
      <c r="I54" s="48"/>
      <c r="J54" s="48"/>
      <c r="K54" s="48"/>
      <c r="L54" s="48"/>
      <c r="M54" s="49"/>
    </row>
    <row r="55" spans="1:13" s="50" customFormat="1" ht="13.5" thickBot="1">
      <c r="A55" s="24" t="s">
        <v>0</v>
      </c>
      <c r="B55" s="20"/>
      <c r="C55" s="32" t="s">
        <v>1</v>
      </c>
      <c r="D55" s="24" t="s">
        <v>2</v>
      </c>
      <c r="E55" s="16" t="s">
        <v>3</v>
      </c>
      <c r="F55" s="16" t="s">
        <v>35</v>
      </c>
      <c r="H55" s="48"/>
      <c r="I55" s="48"/>
      <c r="J55" s="48"/>
      <c r="K55" s="48"/>
      <c r="L55" s="48"/>
      <c r="M55" s="49"/>
    </row>
    <row r="56" spans="1:13" s="50" customFormat="1" ht="12.75">
      <c r="A56" s="33" t="s">
        <v>23</v>
      </c>
      <c r="B56" s="79" t="s">
        <v>71</v>
      </c>
      <c r="C56" s="66">
        <v>13</v>
      </c>
      <c r="D56" s="73">
        <v>87</v>
      </c>
      <c r="E56" s="74" t="s">
        <v>73</v>
      </c>
      <c r="F56" s="66" t="s">
        <v>5</v>
      </c>
      <c r="H56" s="48"/>
      <c r="I56" s="48"/>
      <c r="J56" s="48"/>
      <c r="K56" s="48"/>
      <c r="L56" s="48"/>
      <c r="M56" s="49"/>
    </row>
    <row r="57" spans="1:13" s="50" customFormat="1" ht="13.5" thickBot="1">
      <c r="A57" s="33" t="s">
        <v>22</v>
      </c>
      <c r="B57" s="51" t="s">
        <v>20</v>
      </c>
      <c r="C57" s="52">
        <v>22</v>
      </c>
      <c r="D57" s="75">
        <v>100</v>
      </c>
      <c r="E57" s="63" t="s">
        <v>8</v>
      </c>
      <c r="F57" s="76" t="s">
        <v>5</v>
      </c>
      <c r="H57" s="48"/>
      <c r="I57" s="48"/>
      <c r="J57" s="48"/>
      <c r="K57" s="48"/>
      <c r="L57" s="48"/>
      <c r="M57" s="49"/>
    </row>
    <row r="58" spans="1:13" s="50" customFormat="1" ht="13.5" thickBot="1">
      <c r="A58" s="34" t="s">
        <v>4</v>
      </c>
      <c r="B58" s="54" t="s">
        <v>72</v>
      </c>
      <c r="C58" s="71">
        <f>C57+C56</f>
        <v>35</v>
      </c>
      <c r="D58" s="55">
        <f>(D56+ D57)/2</f>
        <v>93.5</v>
      </c>
      <c r="E58" s="31" t="s">
        <v>74</v>
      </c>
      <c r="F58" s="57"/>
      <c r="G58" s="58"/>
      <c r="H58" s="48"/>
      <c r="I58" s="48"/>
      <c r="J58" s="48"/>
      <c r="K58" s="48"/>
      <c r="L58" s="48"/>
      <c r="M58" s="49"/>
    </row>
    <row r="59" spans="1:13" s="50" customFormat="1" ht="13.5" thickBot="1">
      <c r="A59" s="12"/>
      <c r="B59" s="12"/>
      <c r="C59" s="13">
        <f>C58</f>
        <v>35</v>
      </c>
      <c r="D59" s="12" t="s">
        <v>89</v>
      </c>
      <c r="E59" s="14"/>
      <c r="F59" s="14"/>
      <c r="G59" s="14"/>
      <c r="H59" s="48"/>
      <c r="I59" s="48"/>
      <c r="J59" s="48"/>
      <c r="K59" s="48"/>
      <c r="L59" s="48"/>
      <c r="M59" s="49"/>
    </row>
    <row r="60" spans="1:13" s="50" customFormat="1" ht="13.5" thickBot="1">
      <c r="A60" s="15" t="s">
        <v>0</v>
      </c>
      <c r="B60" s="20"/>
      <c r="C60" s="5" t="s">
        <v>1</v>
      </c>
      <c r="D60" s="6" t="s">
        <v>2</v>
      </c>
      <c r="E60" s="16" t="s">
        <v>3</v>
      </c>
      <c r="F60" s="16" t="s">
        <v>35</v>
      </c>
      <c r="G60" s="3"/>
      <c r="H60" s="48"/>
      <c r="I60" s="48"/>
      <c r="J60" s="48"/>
      <c r="K60" s="48"/>
      <c r="L60" s="48"/>
      <c r="M60" s="49"/>
    </row>
    <row r="61" spans="1:13" s="50" customFormat="1" ht="12.75">
      <c r="A61" s="7" t="s">
        <v>17</v>
      </c>
      <c r="B61" s="79" t="s">
        <v>75</v>
      </c>
      <c r="C61" s="18">
        <v>20</v>
      </c>
      <c r="D61" s="23">
        <v>83</v>
      </c>
      <c r="E61" s="8" t="s">
        <v>77</v>
      </c>
      <c r="F61" s="8" t="s">
        <v>5</v>
      </c>
      <c r="G61" s="9"/>
      <c r="H61" s="48"/>
      <c r="I61" s="48"/>
      <c r="J61" s="48"/>
      <c r="K61" s="48"/>
      <c r="L61" s="48"/>
      <c r="M61" s="49"/>
    </row>
    <row r="62" spans="1:13" s="50" customFormat="1" ht="12.75">
      <c r="A62" s="11" t="s">
        <v>30</v>
      </c>
      <c r="B62" s="51"/>
      <c r="C62" s="29">
        <v>13</v>
      </c>
      <c r="D62" s="42">
        <v>87</v>
      </c>
      <c r="E62" s="8" t="s">
        <v>78</v>
      </c>
      <c r="F62" s="8" t="s">
        <v>5</v>
      </c>
      <c r="G62" s="9"/>
      <c r="H62" s="48"/>
      <c r="I62" s="48"/>
      <c r="J62" s="48"/>
      <c r="K62" s="48"/>
      <c r="L62" s="48"/>
      <c r="M62" s="49"/>
    </row>
    <row r="63" spans="1:13" s="50" customFormat="1" ht="13.5" thickBot="1">
      <c r="A63" s="11" t="s">
        <v>26</v>
      </c>
      <c r="B63" s="51" t="s">
        <v>7</v>
      </c>
      <c r="C63" s="52">
        <v>14</v>
      </c>
      <c r="D63" s="77">
        <v>78</v>
      </c>
      <c r="E63" s="21" t="s">
        <v>79</v>
      </c>
      <c r="F63" s="19" t="s">
        <v>21</v>
      </c>
      <c r="G63" s="22"/>
      <c r="H63" s="48"/>
      <c r="I63" s="48"/>
      <c r="J63" s="48"/>
      <c r="K63" s="48"/>
      <c r="L63" s="48"/>
      <c r="M63" s="49"/>
    </row>
    <row r="64" spans="1:13" s="50" customFormat="1" ht="13.5" thickBot="1">
      <c r="A64" s="17" t="s">
        <v>4</v>
      </c>
      <c r="B64" s="54" t="s">
        <v>76</v>
      </c>
      <c r="C64" s="55">
        <f>C61+C63+C62</f>
        <v>47</v>
      </c>
      <c r="D64" s="56">
        <f>( D61+D63+D62)/3</f>
        <v>82.666666666666671</v>
      </c>
      <c r="E64" s="82" t="s">
        <v>81</v>
      </c>
      <c r="F64" s="83"/>
      <c r="G64" s="58"/>
      <c r="H64" s="48"/>
      <c r="I64" s="48"/>
      <c r="J64" s="48"/>
      <c r="K64" s="48"/>
      <c r="L64" s="48"/>
      <c r="M64" s="49"/>
    </row>
    <row r="65" spans="1:13" s="50" customFormat="1" ht="12.75">
      <c r="A65" s="12"/>
      <c r="B65" s="12"/>
      <c r="C65" s="13">
        <f>C64</f>
        <v>47</v>
      </c>
      <c r="D65" s="12" t="s">
        <v>101</v>
      </c>
      <c r="E65" s="14"/>
      <c r="F65" s="14"/>
      <c r="G65" s="14"/>
      <c r="H65" s="48"/>
      <c r="I65" s="48"/>
      <c r="J65" s="48"/>
      <c r="K65" s="48"/>
      <c r="L65" s="48"/>
      <c r="M65" s="49"/>
    </row>
    <row r="66" spans="1:13" s="50" customFormat="1" ht="13.5" thickBot="1">
      <c r="A66" s="12"/>
      <c r="B66" s="12"/>
      <c r="C66" s="13"/>
      <c r="D66" s="12"/>
      <c r="E66" s="14"/>
      <c r="F66" s="14"/>
      <c r="G66" s="14"/>
      <c r="H66" s="48"/>
      <c r="I66" s="48"/>
      <c r="J66" s="48"/>
      <c r="K66" s="48"/>
      <c r="L66" s="48"/>
      <c r="M66" s="49"/>
    </row>
    <row r="67" spans="1:13" s="50" customFormat="1" ht="36" customHeight="1" thickBot="1">
      <c r="A67" s="81" t="s">
        <v>10</v>
      </c>
      <c r="C67" s="78">
        <f>C7+C12+C17+C21+C30+C35+C42+C48+C53+C59+C65</f>
        <v>467</v>
      </c>
      <c r="H67" s="48"/>
      <c r="I67" s="48"/>
      <c r="J67" s="48"/>
      <c r="K67" s="48"/>
      <c r="L67" s="48"/>
      <c r="M67" s="49"/>
    </row>
    <row r="68" spans="1:13" s="1" customFormat="1">
      <c r="H68"/>
      <c r="I68"/>
      <c r="J68"/>
      <c r="K68"/>
      <c r="L68"/>
      <c r="M68" s="10"/>
    </row>
    <row r="69" spans="1:13" s="1" customFormat="1">
      <c r="A69" s="9" t="s">
        <v>82</v>
      </c>
      <c r="E69" s="9" t="s">
        <v>9</v>
      </c>
      <c r="H69"/>
      <c r="I69"/>
      <c r="J69"/>
      <c r="K69"/>
      <c r="L69"/>
      <c r="M69" s="10"/>
    </row>
    <row r="70" spans="1:13" s="1" customFormat="1">
      <c r="E70" s="9" t="s">
        <v>80</v>
      </c>
      <c r="H70"/>
      <c r="I70"/>
      <c r="J70"/>
      <c r="K70"/>
      <c r="L70"/>
      <c r="M70" s="10"/>
    </row>
  </sheetData>
  <mergeCells count="5">
    <mergeCell ref="E64:F64"/>
    <mergeCell ref="A2:F2"/>
    <mergeCell ref="A22:F22"/>
    <mergeCell ref="A36:F36"/>
    <mergeCell ref="A54:F5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cannella</dc:creator>
  <cp:lastModifiedBy>salvatore cannella</cp:lastModifiedBy>
  <cp:lastPrinted>2022-11-26T07:15:19Z</cp:lastPrinted>
  <dcterms:created xsi:type="dcterms:W3CDTF">2022-11-24T07:40:03Z</dcterms:created>
  <dcterms:modified xsi:type="dcterms:W3CDTF">2023-12-04T09:44:03Z</dcterms:modified>
</cp:coreProperties>
</file>